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/>
  </bookViews>
  <sheets>
    <sheet name="Лист 1" sheetId="1" r:id="rId1"/>
  </sheets>
  <definedNames>
    <definedName name="_xlnm.Print_Area" localSheetId="0">'Лист 1'!$A$1:$S$41</definedName>
  </definedNames>
  <calcPr calcId="124519"/>
</workbook>
</file>

<file path=xl/calcChain.xml><?xml version="1.0" encoding="utf-8"?>
<calcChain xmlns="http://schemas.openxmlformats.org/spreadsheetml/2006/main">
  <c r="P25" i="1"/>
  <c r="O25"/>
  <c r="O19" s="1"/>
  <c r="O20"/>
  <c r="N25"/>
  <c r="N20"/>
  <c r="P20"/>
  <c r="Q20"/>
  <c r="R20"/>
  <c r="S20"/>
  <c r="M20"/>
  <c r="R25"/>
  <c r="S25"/>
  <c r="Q25"/>
  <c r="M25"/>
  <c r="O16" l="1"/>
  <c r="Q19"/>
  <c r="Q16" s="1"/>
  <c r="P19"/>
  <c r="P16" s="1"/>
  <c r="M19"/>
  <c r="S19"/>
  <c r="S16" s="1"/>
  <c r="N19"/>
  <c r="R19"/>
  <c r="R16" s="1"/>
  <c r="N16"/>
  <c r="M17" l="1"/>
  <c r="M18"/>
  <c r="M16" l="1"/>
</calcChain>
</file>

<file path=xl/sharedStrings.xml><?xml version="1.0" encoding="utf-8"?>
<sst xmlns="http://schemas.openxmlformats.org/spreadsheetml/2006/main" count="104" uniqueCount="74">
  <si>
    <t>к муниципальной программе «Формирование современной городской среды»</t>
  </si>
  <si>
    <t>Код аналитической программной классификации</t>
  </si>
  <si>
    <t>Наименование муниципальной программы, подпрограммы, основного мероприятия, мероприятия</t>
  </si>
  <si>
    <t>Исполнитель</t>
  </si>
  <si>
    <t>Код бюджетной классификации</t>
  </si>
  <si>
    <t>МП</t>
  </si>
  <si>
    <t>Пп</t>
  </si>
  <si>
    <t>ОМ</t>
  </si>
  <si>
    <t>М</t>
  </si>
  <si>
    <t>И</t>
  </si>
  <si>
    <t>ГРБС</t>
  </si>
  <si>
    <t>Рз</t>
  </si>
  <si>
    <t>Пр</t>
  </si>
  <si>
    <t>ЦС</t>
  </si>
  <si>
    <t>ВР</t>
  </si>
  <si>
    <t>2018 г.</t>
  </si>
  <si>
    <t>2019 г.</t>
  </si>
  <si>
    <t>2020 г.</t>
  </si>
  <si>
    <t>2021 г.</t>
  </si>
  <si>
    <t>2022 г.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</si>
  <si>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</si>
  <si>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</si>
  <si>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</si>
  <si>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</si>
  <si>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</si>
  <si>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</si>
  <si>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</si>
  <si>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</si>
  <si>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</si>
  <si>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</si>
  <si>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</si>
  <si>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</si>
  <si>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</si>
  <si>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</si>
  <si>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</si>
  <si>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17</t>
  </si>
  <si>
    <t>18</t>
  </si>
  <si>
    <t/>
  </si>
  <si>
    <t>Всего</t>
  </si>
  <si>
    <t>Управление ЖКХ</t>
  </si>
  <si>
    <t>01</t>
  </si>
  <si>
    <t>05</t>
  </si>
  <si>
    <t>03</t>
  </si>
  <si>
    <t>Управление капитального строительства</t>
  </si>
  <si>
    <t>Администрация МО "Город Воткинск"</t>
  </si>
  <si>
    <t>04</t>
  </si>
  <si>
    <t>07</t>
  </si>
  <si>
    <t>16001L5550</t>
  </si>
  <si>
    <t>16004L5600</t>
  </si>
  <si>
    <t>16005L5550</t>
  </si>
  <si>
    <t>Управление капитального строительства, МАУ "УКС г. Воткинска"</t>
  </si>
  <si>
    <t>16004L5550</t>
  </si>
  <si>
    <t>Приложение 5</t>
  </si>
  <si>
    <t xml:space="preserve">Расходы бюджета муниципального образования, тыс. рублей </t>
  </si>
  <si>
    <t>Реализация мероприятий по благоустройству дворовых территорий</t>
  </si>
  <si>
    <t>Реализация мероприятий по благоустройству общественных территорий</t>
  </si>
  <si>
    <t>0</t>
  </si>
  <si>
    <t>Вовлечение граждан, организаций в реализацию мероприятий в сфере формирования комфортной городской среды</t>
  </si>
  <si>
    <t>2023 г.</t>
  </si>
  <si>
    <t>2024 г.</t>
  </si>
  <si>
    <t>19</t>
  </si>
  <si>
    <t>на территории муниципального образования «Город Воткинск» на 2018-2024 годы»</t>
  </si>
  <si>
    <t>"Формирование современной городской среды" на территории муниципального образования "Город Воткинск" на 2018-2024 годы"</t>
  </si>
  <si>
    <t>13</t>
  </si>
  <si>
    <t>160F255550</t>
  </si>
  <si>
    <t>160F208780</t>
  </si>
  <si>
    <t>Ресурсное обеспечение реализации муниципальной программы за счет средств бюджета муниципального образования "Город Воткинск"</t>
  </si>
  <si>
    <t>Наименование муниципальной программы: "Формирование современной городской среды" на территории муниципального образования "Город Воткинск" на 2018-2024 годы"</t>
  </si>
  <si>
    <t>Ответственный исполнитель: Управление жилищно-коммунального хозяйства Администрации города Воткинска</t>
  </si>
  <si>
    <t>Выполнение работ в соответствии с минимальным перечнем работ по благоустройству территорий, прилегающих к многоквартирным домам, с расположенными на них объектами, предназначенными для обслуживания и эксплуатации таких домов, и элементами благоустройства этих территорий, в том числе парковками (парковочными местами), тротуарами и автомобильными дорогами, включая автомобильные дороги, образующие проезды к территориям, прилегающим к многоквартирным домам, освещение дворовых территорий, установка малых архитектурных форм (скамейки, урны для мусора)</t>
  </si>
  <si>
    <t>Выполнение работ по благоустройству общественных территорий в соответствии с дизайн-проектом</t>
  </si>
  <si>
    <t>160046238Д</t>
  </si>
  <si>
    <t>160F25555S</t>
  </si>
  <si>
    <t>(в ред. Постановлений Администрации 
г. Воткинска № 443 от 30.03.2018; № 1014 от 29.06.2018;
№ 1040 от 05.07.2018; № 1558 от 03.10.2018; № 1887 от 13.11.2018; № 202 от 30.01.2019; № 140 от 30.01.2019; № 581 от 28.03.2019; № 761 от 26.04.2019; № 980 от 06.06.2019, № 1865 от 05.11.2019; № 2236 от 27.12.2019; № 100 от 30.01.2020; № 591 от 01.06.2020; № 687 от 25.06.2020)</t>
  </si>
</sst>
</file>

<file path=xl/styles.xml><?xml version="1.0" encoding="utf-8"?>
<styleSheet xmlns="http://schemas.openxmlformats.org/spreadsheetml/2006/main">
  <fonts count="9">
    <font>
      <sz val="9"/>
      <color rgb="FF000000"/>
      <name val="Times New Roman"/>
      <family val="1"/>
      <charset val="1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3" borderId="0" xfId="0" applyFill="1"/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/>
    <xf numFmtId="0" fontId="0" fillId="0" borderId="7" xfId="0" applyBorder="1" applyAlignment="1"/>
    <xf numFmtId="0" fontId="3" fillId="2" borderId="2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tabSelected="1" view="pageBreakPreview" topLeftCell="C26" zoomScale="84" zoomScaleNormal="85" zoomScaleSheetLayoutView="84" workbookViewId="0">
      <selection activeCell="P19" sqref="P19"/>
    </sheetView>
  </sheetViews>
  <sheetFormatPr defaultRowHeight="12"/>
  <cols>
    <col min="1" max="1" width="8" customWidth="1"/>
    <col min="2" max="2" width="7.140625" customWidth="1"/>
    <col min="3" max="3" width="7" customWidth="1"/>
    <col min="4" max="5" width="6.28515625" customWidth="1"/>
    <col min="6" max="6" width="60.42578125" customWidth="1"/>
    <col min="7" max="7" width="27"/>
    <col min="8" max="8" width="10" bestFit="1" customWidth="1"/>
    <col min="9" max="10" width="9.85546875"/>
    <col min="11" max="11" width="14.140625" customWidth="1"/>
    <col min="12" max="12" width="8.42578125" customWidth="1"/>
    <col min="13" max="13" width="11.85546875" style="48" customWidth="1"/>
    <col min="14" max="14" width="14.140625" style="24" customWidth="1"/>
    <col min="15" max="15" width="13.85546875" style="48" customWidth="1"/>
    <col min="16" max="16" width="11.85546875" style="48" bestFit="1" customWidth="1"/>
    <col min="17" max="17" width="13.42578125" style="48" customWidth="1"/>
    <col min="18" max="18" width="12.42578125" style="48" customWidth="1"/>
    <col min="19" max="19" width="13.42578125" style="48" customWidth="1"/>
    <col min="20" max="20" width="0.140625" customWidth="1"/>
    <col min="21" max="23" width="8.85546875" hidden="1" customWidth="1"/>
    <col min="24" max="1026" width="8.85546875"/>
  </cols>
  <sheetData>
    <row r="1" spans="1:23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2"/>
      <c r="N1" s="22"/>
      <c r="O1" s="22"/>
      <c r="P1" s="22"/>
      <c r="Q1" s="22"/>
      <c r="R1" s="22"/>
      <c r="S1" s="22"/>
    </row>
    <row r="2" spans="1:23" ht="18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2"/>
      <c r="N3" s="103" t="s">
        <v>52</v>
      </c>
      <c r="O3" s="103"/>
      <c r="P3" s="103"/>
      <c r="Q3" s="103"/>
      <c r="R3" s="103"/>
      <c r="S3" s="103"/>
    </row>
    <row r="4" spans="1:23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04" t="s">
        <v>0</v>
      </c>
      <c r="L4" s="104"/>
      <c r="M4" s="104"/>
      <c r="N4" s="104"/>
      <c r="O4" s="104"/>
      <c r="P4" s="104"/>
      <c r="Q4" s="104"/>
      <c r="R4" s="104"/>
      <c r="S4" s="104"/>
    </row>
    <row r="5" spans="1:23" ht="15.75" customHeight="1">
      <c r="A5" s="1"/>
      <c r="B5" s="1"/>
      <c r="C5" s="1"/>
      <c r="D5" s="1"/>
      <c r="E5" s="1"/>
      <c r="F5" s="1"/>
      <c r="G5" s="1"/>
      <c r="H5" s="1"/>
      <c r="I5" s="1"/>
      <c r="J5" s="108" t="s">
        <v>61</v>
      </c>
      <c r="K5" s="108"/>
      <c r="L5" s="108"/>
      <c r="M5" s="108"/>
      <c r="N5" s="108"/>
      <c r="O5" s="108"/>
      <c r="P5" s="108"/>
      <c r="Q5" s="108"/>
      <c r="R5" s="108"/>
      <c r="S5" s="108"/>
    </row>
    <row r="6" spans="1:23" ht="70.8" customHeight="1">
      <c r="A6" s="1"/>
      <c r="B6" s="1"/>
      <c r="C6" s="1"/>
      <c r="D6" s="1"/>
      <c r="E6" s="1"/>
      <c r="F6" s="1"/>
      <c r="G6" s="1"/>
      <c r="H6" s="1"/>
      <c r="I6" s="1"/>
      <c r="J6" s="101" t="s">
        <v>73</v>
      </c>
      <c r="K6" s="109"/>
      <c r="L6" s="109"/>
      <c r="M6" s="109"/>
      <c r="N6" s="109"/>
      <c r="O6" s="109"/>
      <c r="P6" s="109"/>
      <c r="Q6" s="109"/>
      <c r="R6" s="109"/>
      <c r="S6" s="109"/>
    </row>
    <row r="7" spans="1:2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2"/>
      <c r="N7" s="22"/>
      <c r="O7" s="22"/>
      <c r="P7" s="22"/>
      <c r="Q7" s="22"/>
      <c r="R7" s="22"/>
      <c r="S7" s="22"/>
    </row>
    <row r="8" spans="1:2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2"/>
      <c r="P8" s="22"/>
      <c r="Q8" s="22"/>
      <c r="R8" s="22"/>
      <c r="S8" s="22"/>
    </row>
    <row r="9" spans="1:23" ht="19.5" customHeight="1">
      <c r="A9" s="105" t="s">
        <v>66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</row>
    <row r="10" spans="1:23" s="106" customFormat="1" ht="20.25" customHeight="1">
      <c r="A10" s="106" t="s">
        <v>67</v>
      </c>
    </row>
    <row r="11" spans="1:23" ht="15.75" customHeight="1">
      <c r="A11" s="106" t="s">
        <v>68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</row>
    <row r="12" spans="1:2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22"/>
      <c r="N12" s="22"/>
      <c r="O12" s="22"/>
      <c r="P12" s="22"/>
      <c r="Q12" s="22"/>
      <c r="R12" s="22"/>
      <c r="S12" s="22"/>
    </row>
    <row r="13" spans="1:23" ht="50.4" customHeight="1">
      <c r="A13" s="78" t="s">
        <v>1</v>
      </c>
      <c r="B13" s="78"/>
      <c r="C13" s="78"/>
      <c r="D13" s="78"/>
      <c r="E13" s="78"/>
      <c r="F13" s="85" t="s">
        <v>2</v>
      </c>
      <c r="G13" s="78" t="s">
        <v>3</v>
      </c>
      <c r="H13" s="78" t="s">
        <v>4</v>
      </c>
      <c r="I13" s="78"/>
      <c r="J13" s="78"/>
      <c r="K13" s="78"/>
      <c r="L13" s="78"/>
      <c r="M13" s="72" t="s">
        <v>53</v>
      </c>
      <c r="N13" s="72"/>
      <c r="O13" s="72"/>
      <c r="P13" s="72"/>
      <c r="Q13" s="72"/>
      <c r="R13" s="72"/>
      <c r="S13" s="73"/>
    </row>
    <row r="14" spans="1:23" ht="13.8">
      <c r="A14" s="3" t="s">
        <v>5</v>
      </c>
      <c r="B14" s="3" t="s">
        <v>6</v>
      </c>
      <c r="C14" s="3" t="s">
        <v>7</v>
      </c>
      <c r="D14" s="3" t="s">
        <v>8</v>
      </c>
      <c r="E14" s="3" t="s">
        <v>9</v>
      </c>
      <c r="F14" s="85"/>
      <c r="G14" s="78"/>
      <c r="H14" s="3" t="s">
        <v>10</v>
      </c>
      <c r="I14" s="3" t="s">
        <v>11</v>
      </c>
      <c r="J14" s="3" t="s">
        <v>12</v>
      </c>
      <c r="K14" s="3" t="s">
        <v>13</v>
      </c>
      <c r="L14" s="3" t="s">
        <v>14</v>
      </c>
      <c r="M14" s="23" t="s">
        <v>15</v>
      </c>
      <c r="N14" s="23" t="s">
        <v>16</v>
      </c>
      <c r="O14" s="23" t="s">
        <v>17</v>
      </c>
      <c r="P14" s="23" t="s">
        <v>18</v>
      </c>
      <c r="Q14" s="23" t="s">
        <v>19</v>
      </c>
      <c r="R14" s="23" t="s">
        <v>58</v>
      </c>
      <c r="S14" s="23" t="s">
        <v>59</v>
      </c>
    </row>
    <row r="15" spans="1:23">
      <c r="A15" s="5" t="s">
        <v>20</v>
      </c>
      <c r="B15" s="5" t="s">
        <v>21</v>
      </c>
      <c r="C15" s="5" t="s">
        <v>22</v>
      </c>
      <c r="D15" s="5" t="s">
        <v>23</v>
      </c>
      <c r="E15" s="5" t="s">
        <v>24</v>
      </c>
      <c r="F15" s="6" t="s">
        <v>25</v>
      </c>
      <c r="G15" s="5" t="s">
        <v>26</v>
      </c>
      <c r="H15" s="5" t="s">
        <v>27</v>
      </c>
      <c r="I15" s="5" t="s">
        <v>28</v>
      </c>
      <c r="J15" s="5" t="s">
        <v>29</v>
      </c>
      <c r="K15" s="5" t="s">
        <v>30</v>
      </c>
      <c r="L15" s="5" t="s">
        <v>31</v>
      </c>
      <c r="M15" s="41" t="s">
        <v>63</v>
      </c>
      <c r="N15" s="41" t="s">
        <v>32</v>
      </c>
      <c r="O15" s="41" t="s">
        <v>33</v>
      </c>
      <c r="P15" s="41" t="s">
        <v>34</v>
      </c>
      <c r="Q15" s="41" t="s">
        <v>35</v>
      </c>
      <c r="R15" s="41" t="s">
        <v>36</v>
      </c>
      <c r="S15" s="41" t="s">
        <v>60</v>
      </c>
    </row>
    <row r="16" spans="1:23" ht="22.5" customHeight="1">
      <c r="A16" s="78">
        <v>16</v>
      </c>
      <c r="B16" s="78">
        <v>0</v>
      </c>
      <c r="C16" s="80" t="s">
        <v>37</v>
      </c>
      <c r="D16" s="80" t="s">
        <v>37</v>
      </c>
      <c r="E16" s="80" t="s">
        <v>37</v>
      </c>
      <c r="F16" s="86" t="s">
        <v>62</v>
      </c>
      <c r="G16" s="7" t="s">
        <v>38</v>
      </c>
      <c r="H16" s="3" t="s">
        <v>37</v>
      </c>
      <c r="I16" s="3" t="s">
        <v>37</v>
      </c>
      <c r="J16" s="3" t="s">
        <v>37</v>
      </c>
      <c r="K16" s="3" t="s">
        <v>37</v>
      </c>
      <c r="L16" s="8" t="s">
        <v>37</v>
      </c>
      <c r="M16" s="25">
        <f>M17+M18+M19</f>
        <v>41181.199999999997</v>
      </c>
      <c r="N16" s="25">
        <f>N17+N18+N19</f>
        <v>159582.65000000002</v>
      </c>
      <c r="O16" s="25">
        <f>O17+O18+O19</f>
        <v>124010.34999999999</v>
      </c>
      <c r="P16" s="25">
        <f t="shared" ref="P16:S16" si="0">P17+P18+P19</f>
        <v>89955.8</v>
      </c>
      <c r="Q16" s="25">
        <f t="shared" si="0"/>
        <v>37473.4</v>
      </c>
      <c r="R16" s="25">
        <f t="shared" si="0"/>
        <v>40973.4</v>
      </c>
      <c r="S16" s="25">
        <f t="shared" si="0"/>
        <v>40973.4</v>
      </c>
    </row>
    <row r="17" spans="1:19" ht="44.25" customHeight="1">
      <c r="A17" s="78"/>
      <c r="B17" s="78"/>
      <c r="C17" s="80"/>
      <c r="D17" s="80"/>
      <c r="E17" s="80"/>
      <c r="F17" s="87"/>
      <c r="G17" s="9" t="s">
        <v>44</v>
      </c>
      <c r="H17" s="12">
        <v>933</v>
      </c>
      <c r="I17" s="12"/>
      <c r="J17" s="12"/>
      <c r="K17" s="12"/>
      <c r="L17" s="8"/>
      <c r="M17" s="25">
        <f>M39</f>
        <v>99.2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</row>
    <row r="18" spans="1:19" ht="20.25" customHeight="1">
      <c r="A18" s="78"/>
      <c r="B18" s="78"/>
      <c r="C18" s="80"/>
      <c r="D18" s="80"/>
      <c r="E18" s="80"/>
      <c r="F18" s="87"/>
      <c r="G18" s="9" t="s">
        <v>39</v>
      </c>
      <c r="H18" s="3">
        <v>935</v>
      </c>
      <c r="I18" s="3" t="s">
        <v>37</v>
      </c>
      <c r="J18" s="3" t="s">
        <v>37</v>
      </c>
      <c r="K18" s="3" t="s">
        <v>37</v>
      </c>
      <c r="L18" s="8" t="s">
        <v>37</v>
      </c>
      <c r="M18" s="25">
        <f>M40+M41</f>
        <v>710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</row>
    <row r="19" spans="1:19" s="2" customFormat="1" ht="41.4">
      <c r="A19" s="79"/>
      <c r="B19" s="79"/>
      <c r="C19" s="81"/>
      <c r="D19" s="81"/>
      <c r="E19" s="81"/>
      <c r="F19" s="83"/>
      <c r="G19" s="27" t="s">
        <v>43</v>
      </c>
      <c r="H19" s="10">
        <v>940</v>
      </c>
      <c r="I19" s="4"/>
      <c r="J19" s="4"/>
      <c r="K19" s="4"/>
      <c r="L19" s="11"/>
      <c r="M19" s="26">
        <f>M20+M25+M37</f>
        <v>40372</v>
      </c>
      <c r="N19" s="26">
        <f t="shared" ref="N19:S19" si="1">N20+N25+N38</f>
        <v>159582.65000000002</v>
      </c>
      <c r="O19" s="26">
        <f t="shared" si="1"/>
        <v>124010.34999999999</v>
      </c>
      <c r="P19" s="26">
        <f t="shared" si="1"/>
        <v>89955.8</v>
      </c>
      <c r="Q19" s="26">
        <f t="shared" si="1"/>
        <v>37473.4</v>
      </c>
      <c r="R19" s="26">
        <f t="shared" si="1"/>
        <v>40973.4</v>
      </c>
      <c r="S19" s="26">
        <f t="shared" si="1"/>
        <v>40973.4</v>
      </c>
    </row>
    <row r="20" spans="1:19" s="2" customFormat="1" ht="48.75" customHeight="1">
      <c r="A20" s="19">
        <v>16</v>
      </c>
      <c r="B20" s="19">
        <v>0</v>
      </c>
      <c r="C20" s="31" t="s">
        <v>40</v>
      </c>
      <c r="D20" s="19"/>
      <c r="E20" s="19"/>
      <c r="F20" s="33" t="s">
        <v>54</v>
      </c>
      <c r="G20" s="34" t="s">
        <v>43</v>
      </c>
      <c r="H20" s="35">
        <v>940</v>
      </c>
      <c r="I20" s="28"/>
      <c r="J20" s="28"/>
      <c r="K20" s="28"/>
      <c r="L20" s="11"/>
      <c r="M20" s="36">
        <f>M21+M24</f>
        <v>14952.5</v>
      </c>
      <c r="N20" s="36">
        <f>N21+N24</f>
        <v>25314.94</v>
      </c>
      <c r="O20" s="36">
        <f>O21+O23+O24</f>
        <v>35985.65</v>
      </c>
      <c r="P20" s="36">
        <f>P21+P24</f>
        <v>35885.800000000003</v>
      </c>
      <c r="Q20" s="36">
        <f>Q21+Q24</f>
        <v>37403.4</v>
      </c>
      <c r="R20" s="36">
        <f>R21+R24</f>
        <v>37403.4</v>
      </c>
      <c r="S20" s="36">
        <f>S21+S24</f>
        <v>37403.4</v>
      </c>
    </row>
    <row r="21" spans="1:19" ht="61.2" customHeight="1">
      <c r="A21" s="66">
        <v>16</v>
      </c>
      <c r="B21" s="66">
        <v>0</v>
      </c>
      <c r="C21" s="66" t="s">
        <v>40</v>
      </c>
      <c r="D21" s="69">
        <v>1</v>
      </c>
      <c r="E21" s="69"/>
      <c r="F21" s="91" t="s">
        <v>69</v>
      </c>
      <c r="G21" s="82" t="s">
        <v>43</v>
      </c>
      <c r="H21" s="59">
        <v>940</v>
      </c>
      <c r="I21" s="84" t="s">
        <v>41</v>
      </c>
      <c r="J21" s="64" t="s">
        <v>42</v>
      </c>
      <c r="K21" s="15" t="s">
        <v>47</v>
      </c>
      <c r="L21" s="59">
        <v>244</v>
      </c>
      <c r="M21" s="102">
        <v>14952.5</v>
      </c>
      <c r="N21" s="77">
        <v>182.27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</row>
    <row r="22" spans="1:19" ht="26.4" hidden="1" customHeight="1">
      <c r="A22" s="67"/>
      <c r="B22" s="67"/>
      <c r="C22" s="67"/>
      <c r="D22" s="70"/>
      <c r="E22" s="70"/>
      <c r="F22" s="92"/>
      <c r="G22" s="94"/>
      <c r="H22" s="60"/>
      <c r="I22" s="107"/>
      <c r="J22" s="65"/>
      <c r="K22" s="15"/>
      <c r="L22" s="61"/>
      <c r="M22" s="102"/>
      <c r="N22" s="77"/>
      <c r="O22" s="74"/>
      <c r="P22" s="74"/>
      <c r="Q22" s="74"/>
      <c r="R22" s="75"/>
      <c r="S22" s="74"/>
    </row>
    <row r="23" spans="1:19" ht="60.6" customHeight="1">
      <c r="A23" s="67"/>
      <c r="B23" s="67"/>
      <c r="C23" s="67"/>
      <c r="D23" s="70"/>
      <c r="E23" s="70"/>
      <c r="F23" s="92"/>
      <c r="G23" s="94"/>
      <c r="H23" s="60"/>
      <c r="I23" s="107"/>
      <c r="J23" s="65"/>
      <c r="K23" s="15" t="s">
        <v>72</v>
      </c>
      <c r="L23" s="13">
        <v>244</v>
      </c>
      <c r="M23" s="51">
        <v>0</v>
      </c>
      <c r="N23" s="49">
        <v>0</v>
      </c>
      <c r="O23" s="58">
        <v>0</v>
      </c>
      <c r="P23" s="51">
        <v>0</v>
      </c>
      <c r="Q23" s="51">
        <v>0</v>
      </c>
      <c r="R23" s="51">
        <v>0</v>
      </c>
      <c r="S23" s="51">
        <v>0</v>
      </c>
    </row>
    <row r="24" spans="1:19" ht="67.8" customHeight="1">
      <c r="A24" s="68"/>
      <c r="B24" s="68"/>
      <c r="C24" s="68"/>
      <c r="D24" s="71"/>
      <c r="E24" s="71"/>
      <c r="F24" s="93"/>
      <c r="G24" s="95"/>
      <c r="H24" s="61"/>
      <c r="I24" s="100"/>
      <c r="J24" s="88"/>
      <c r="K24" s="15" t="s">
        <v>64</v>
      </c>
      <c r="L24" s="19">
        <v>244</v>
      </c>
      <c r="M24" s="45">
        <v>0</v>
      </c>
      <c r="N24" s="42">
        <v>25132.67</v>
      </c>
      <c r="O24" s="56">
        <v>35985.65</v>
      </c>
      <c r="P24" s="42">
        <v>35885.800000000003</v>
      </c>
      <c r="Q24" s="42">
        <v>37403.4</v>
      </c>
      <c r="R24" s="44">
        <v>37403.4</v>
      </c>
      <c r="S24" s="44">
        <v>37403.4</v>
      </c>
    </row>
    <row r="25" spans="1:19" ht="70.5" customHeight="1">
      <c r="A25" s="32" t="s">
        <v>34</v>
      </c>
      <c r="B25" s="32" t="s">
        <v>56</v>
      </c>
      <c r="C25" s="32" t="s">
        <v>45</v>
      </c>
      <c r="D25" s="29"/>
      <c r="E25" s="29"/>
      <c r="F25" s="38" t="s">
        <v>55</v>
      </c>
      <c r="G25" s="30" t="s">
        <v>50</v>
      </c>
      <c r="H25" s="29">
        <v>940</v>
      </c>
      <c r="I25" s="29"/>
      <c r="J25" s="29"/>
      <c r="K25" s="37"/>
      <c r="L25" s="39"/>
      <c r="M25" s="40">
        <f>M26+M31+M34+M35+M36</f>
        <v>21829.9</v>
      </c>
      <c r="N25" s="40">
        <f>N26+N29+N30+N31+N34+N35+N36</f>
        <v>130200.51000000001</v>
      </c>
      <c r="O25" s="40">
        <f>O30+O32+O33</f>
        <v>84469.9</v>
      </c>
      <c r="P25" s="40">
        <f>P26+P29+P31+P34+P35+P36+P33</f>
        <v>54070</v>
      </c>
      <c r="Q25" s="40">
        <f>Q26+Q29+Q31+Q34+Q35+Q36</f>
        <v>70</v>
      </c>
      <c r="R25" s="40">
        <f>R26+R29+R31+R34+R35+R36</f>
        <v>70</v>
      </c>
      <c r="S25" s="40">
        <f>S26+S29+S31+S34+S35+S36</f>
        <v>70</v>
      </c>
    </row>
    <row r="26" spans="1:19" ht="16.5" customHeight="1">
      <c r="A26" s="59">
        <v>16</v>
      </c>
      <c r="B26" s="59">
        <v>0</v>
      </c>
      <c r="C26" s="64" t="s">
        <v>45</v>
      </c>
      <c r="D26" s="59">
        <v>1</v>
      </c>
      <c r="E26" s="59"/>
      <c r="F26" s="82" t="s">
        <v>70</v>
      </c>
      <c r="G26" s="82" t="s">
        <v>50</v>
      </c>
      <c r="H26" s="59">
        <v>940</v>
      </c>
      <c r="I26" s="99" t="s">
        <v>41</v>
      </c>
      <c r="J26" s="59" t="s">
        <v>42</v>
      </c>
      <c r="K26" s="90">
        <v>1600462399</v>
      </c>
      <c r="L26" s="90">
        <v>622</v>
      </c>
      <c r="M26" s="77">
        <v>800</v>
      </c>
      <c r="N26" s="77">
        <v>0</v>
      </c>
      <c r="O26" s="77">
        <v>0</v>
      </c>
      <c r="P26" s="77">
        <v>0</v>
      </c>
      <c r="Q26" s="77">
        <v>0</v>
      </c>
      <c r="R26" s="76">
        <v>0</v>
      </c>
      <c r="S26" s="77">
        <v>0</v>
      </c>
    </row>
    <row r="27" spans="1:19" s="21" customFormat="1" ht="9" customHeight="1">
      <c r="A27" s="60"/>
      <c r="B27" s="60"/>
      <c r="C27" s="65"/>
      <c r="D27" s="60"/>
      <c r="E27" s="60"/>
      <c r="F27" s="94"/>
      <c r="G27" s="94"/>
      <c r="H27" s="97"/>
      <c r="I27" s="62"/>
      <c r="J27" s="60"/>
      <c r="K27" s="90"/>
      <c r="L27" s="90"/>
      <c r="M27" s="77"/>
      <c r="N27" s="77"/>
      <c r="O27" s="77"/>
      <c r="P27" s="77"/>
      <c r="Q27" s="77"/>
      <c r="R27" s="76"/>
      <c r="S27" s="77"/>
    </row>
    <row r="28" spans="1:19" ht="6.75" hidden="1" customHeight="1">
      <c r="A28" s="62"/>
      <c r="B28" s="62"/>
      <c r="C28" s="62"/>
      <c r="D28" s="62"/>
      <c r="E28" s="62"/>
      <c r="F28" s="96"/>
      <c r="G28" s="96"/>
      <c r="H28" s="97"/>
      <c r="I28" s="62"/>
      <c r="J28" s="60"/>
      <c r="K28" s="90"/>
      <c r="L28" s="90"/>
      <c r="M28" s="77"/>
      <c r="N28" s="77"/>
      <c r="O28" s="77"/>
      <c r="P28" s="77"/>
      <c r="Q28" s="77"/>
      <c r="R28" s="46">
        <v>0</v>
      </c>
      <c r="S28" s="77"/>
    </row>
    <row r="29" spans="1:19" ht="19.5" customHeight="1">
      <c r="A29" s="62"/>
      <c r="B29" s="62"/>
      <c r="C29" s="62"/>
      <c r="D29" s="62"/>
      <c r="E29" s="62"/>
      <c r="F29" s="96"/>
      <c r="G29" s="96"/>
      <c r="H29" s="97"/>
      <c r="I29" s="62"/>
      <c r="J29" s="60"/>
      <c r="K29" s="18" t="s">
        <v>64</v>
      </c>
      <c r="L29" s="18">
        <v>622</v>
      </c>
      <c r="M29" s="42">
        <v>0</v>
      </c>
      <c r="N29" s="42">
        <v>17054.66</v>
      </c>
      <c r="O29" s="42">
        <v>0</v>
      </c>
      <c r="P29" s="42">
        <v>70</v>
      </c>
      <c r="Q29" s="42">
        <v>70</v>
      </c>
      <c r="R29" s="44">
        <v>70</v>
      </c>
      <c r="S29" s="44">
        <v>70</v>
      </c>
    </row>
    <row r="30" spans="1:19" ht="19.5" customHeight="1">
      <c r="A30" s="62"/>
      <c r="B30" s="62"/>
      <c r="C30" s="62"/>
      <c r="D30" s="62"/>
      <c r="E30" s="62"/>
      <c r="F30" s="96"/>
      <c r="G30" s="96"/>
      <c r="H30" s="97"/>
      <c r="I30" s="62"/>
      <c r="J30" s="60"/>
      <c r="K30" s="15" t="s">
        <v>65</v>
      </c>
      <c r="L30" s="43">
        <v>244</v>
      </c>
      <c r="M30" s="42">
        <v>0</v>
      </c>
      <c r="N30" s="42">
        <v>113000</v>
      </c>
      <c r="O30" s="56">
        <v>37000</v>
      </c>
      <c r="P30" s="42">
        <v>0</v>
      </c>
      <c r="Q30" s="42">
        <v>0</v>
      </c>
      <c r="R30" s="42">
        <v>0</v>
      </c>
      <c r="S30" s="42">
        <v>0</v>
      </c>
    </row>
    <row r="31" spans="1:19" ht="22.5" customHeight="1">
      <c r="A31" s="62"/>
      <c r="B31" s="62"/>
      <c r="C31" s="62"/>
      <c r="D31" s="62"/>
      <c r="E31" s="62"/>
      <c r="F31" s="96"/>
      <c r="G31" s="96"/>
      <c r="H31" s="97"/>
      <c r="I31" s="62"/>
      <c r="J31" s="60"/>
      <c r="K31" s="18" t="s">
        <v>51</v>
      </c>
      <c r="L31" s="16">
        <v>622</v>
      </c>
      <c r="M31" s="42">
        <v>12000</v>
      </c>
      <c r="N31" s="42">
        <v>145.85</v>
      </c>
      <c r="O31" s="56">
        <v>0</v>
      </c>
      <c r="P31" s="42">
        <v>0</v>
      </c>
      <c r="Q31" s="42">
        <v>0</v>
      </c>
      <c r="R31" s="47">
        <v>0</v>
      </c>
      <c r="S31" s="42">
        <v>0</v>
      </c>
    </row>
    <row r="32" spans="1:19" ht="22.5" customHeight="1">
      <c r="A32" s="62"/>
      <c r="B32" s="62"/>
      <c r="C32" s="62"/>
      <c r="D32" s="62"/>
      <c r="E32" s="62"/>
      <c r="F32" s="96"/>
      <c r="G32" s="96"/>
      <c r="H32" s="97"/>
      <c r="I32" s="62"/>
      <c r="J32" s="60"/>
      <c r="K32" s="57">
        <v>1600462380</v>
      </c>
      <c r="L32" s="57">
        <v>244</v>
      </c>
      <c r="M32" s="56">
        <v>0</v>
      </c>
      <c r="N32" s="56">
        <v>0</v>
      </c>
      <c r="O32" s="56">
        <v>12.6</v>
      </c>
      <c r="P32" s="56">
        <v>0</v>
      </c>
      <c r="Q32" s="56">
        <v>0</v>
      </c>
      <c r="R32" s="56">
        <v>0</v>
      </c>
      <c r="S32" s="56">
        <v>0</v>
      </c>
    </row>
    <row r="33" spans="1:19" ht="22.5" customHeight="1">
      <c r="A33" s="62"/>
      <c r="B33" s="62"/>
      <c r="C33" s="62"/>
      <c r="D33" s="62"/>
      <c r="E33" s="62"/>
      <c r="F33" s="96"/>
      <c r="G33" s="96"/>
      <c r="H33" s="97"/>
      <c r="I33" s="62"/>
      <c r="J33" s="61"/>
      <c r="K33" s="50" t="s">
        <v>71</v>
      </c>
      <c r="L33" s="50">
        <v>244</v>
      </c>
      <c r="M33" s="49">
        <v>0</v>
      </c>
      <c r="N33" s="49">
        <v>0</v>
      </c>
      <c r="O33" s="56">
        <v>47457.3</v>
      </c>
      <c r="P33" s="49">
        <v>54000</v>
      </c>
      <c r="Q33" s="49">
        <v>0</v>
      </c>
      <c r="R33" s="49">
        <v>0</v>
      </c>
      <c r="S33" s="49">
        <v>0</v>
      </c>
    </row>
    <row r="34" spans="1:19" s="21" customFormat="1" ht="20.25" customHeight="1">
      <c r="A34" s="62"/>
      <c r="B34" s="62"/>
      <c r="C34" s="62"/>
      <c r="D34" s="62"/>
      <c r="E34" s="62"/>
      <c r="F34" s="96"/>
      <c r="G34" s="96"/>
      <c r="H34" s="97"/>
      <c r="I34" s="62"/>
      <c r="J34" s="89" t="s">
        <v>41</v>
      </c>
      <c r="K34" s="20">
        <v>1600460180</v>
      </c>
      <c r="L34" s="20">
        <v>622</v>
      </c>
      <c r="M34" s="42">
        <v>376.4</v>
      </c>
      <c r="N34" s="42">
        <v>0</v>
      </c>
      <c r="O34" s="56">
        <v>0</v>
      </c>
      <c r="P34" s="42">
        <v>0</v>
      </c>
      <c r="Q34" s="42">
        <v>0</v>
      </c>
      <c r="R34" s="47">
        <v>0</v>
      </c>
      <c r="S34" s="42">
        <v>0</v>
      </c>
    </row>
    <row r="35" spans="1:19" s="21" customFormat="1" ht="20.25" customHeight="1">
      <c r="A35" s="62"/>
      <c r="B35" s="62"/>
      <c r="C35" s="62"/>
      <c r="D35" s="62"/>
      <c r="E35" s="62"/>
      <c r="F35" s="96"/>
      <c r="G35" s="96"/>
      <c r="H35" s="97"/>
      <c r="I35" s="62"/>
      <c r="J35" s="89"/>
      <c r="K35" s="20">
        <v>1600462800</v>
      </c>
      <c r="L35" s="20">
        <v>622</v>
      </c>
      <c r="M35" s="42">
        <v>1853.1</v>
      </c>
      <c r="N35" s="42">
        <v>0</v>
      </c>
      <c r="O35" s="56">
        <v>0</v>
      </c>
      <c r="P35" s="42">
        <v>0</v>
      </c>
      <c r="Q35" s="42">
        <v>0</v>
      </c>
      <c r="R35" s="47">
        <v>0</v>
      </c>
      <c r="S35" s="42">
        <v>0</v>
      </c>
    </row>
    <row r="36" spans="1:19" s="21" customFormat="1" ht="23.25" customHeight="1">
      <c r="A36" s="63"/>
      <c r="B36" s="63"/>
      <c r="C36" s="63"/>
      <c r="D36" s="63"/>
      <c r="E36" s="63"/>
      <c r="F36" s="83"/>
      <c r="G36" s="83"/>
      <c r="H36" s="98"/>
      <c r="I36" s="63"/>
      <c r="J36" s="89"/>
      <c r="K36" s="20" t="s">
        <v>48</v>
      </c>
      <c r="L36" s="20">
        <v>622</v>
      </c>
      <c r="M36" s="42">
        <v>6800.4</v>
      </c>
      <c r="N36" s="42">
        <v>0</v>
      </c>
      <c r="O36" s="56">
        <v>0</v>
      </c>
      <c r="P36" s="42">
        <v>0</v>
      </c>
      <c r="Q36" s="42">
        <v>0</v>
      </c>
      <c r="R36" s="47">
        <v>0</v>
      </c>
      <c r="S36" s="42">
        <v>0</v>
      </c>
    </row>
    <row r="37" spans="1:19" ht="23.25" customHeight="1">
      <c r="A37" s="59">
        <v>16</v>
      </c>
      <c r="B37" s="59">
        <v>0</v>
      </c>
      <c r="C37" s="64" t="s">
        <v>41</v>
      </c>
      <c r="D37" s="59"/>
      <c r="E37" s="59"/>
      <c r="F37" s="82" t="s">
        <v>57</v>
      </c>
      <c r="G37" s="91" t="s">
        <v>43</v>
      </c>
      <c r="H37" s="59">
        <v>940</v>
      </c>
      <c r="I37" s="84" t="s">
        <v>41</v>
      </c>
      <c r="J37" s="64" t="s">
        <v>42</v>
      </c>
      <c r="K37" s="54" t="s">
        <v>49</v>
      </c>
      <c r="L37" s="54">
        <v>244</v>
      </c>
      <c r="M37" s="52">
        <v>3589.6</v>
      </c>
      <c r="N37" s="52">
        <v>0</v>
      </c>
      <c r="O37" s="56">
        <v>0</v>
      </c>
      <c r="P37" s="52">
        <v>0</v>
      </c>
      <c r="Q37" s="52">
        <v>0</v>
      </c>
      <c r="R37" s="47">
        <v>0</v>
      </c>
      <c r="S37" s="52">
        <v>0</v>
      </c>
    </row>
    <row r="38" spans="1:19" ht="24.75" customHeight="1">
      <c r="A38" s="60"/>
      <c r="B38" s="60"/>
      <c r="C38" s="65"/>
      <c r="D38" s="60"/>
      <c r="E38" s="60"/>
      <c r="F38" s="94"/>
      <c r="G38" s="93"/>
      <c r="H38" s="61"/>
      <c r="I38" s="100"/>
      <c r="J38" s="88"/>
      <c r="K38" s="54">
        <v>1600560180</v>
      </c>
      <c r="L38" s="54">
        <v>244</v>
      </c>
      <c r="M38" s="52">
        <v>0</v>
      </c>
      <c r="N38" s="52">
        <v>4067.2</v>
      </c>
      <c r="O38" s="56">
        <v>3554.8</v>
      </c>
      <c r="P38" s="52">
        <v>0</v>
      </c>
      <c r="Q38" s="52">
        <v>0</v>
      </c>
      <c r="R38" s="47">
        <v>3500</v>
      </c>
      <c r="S38" s="52">
        <v>3500</v>
      </c>
    </row>
    <row r="39" spans="1:19" ht="32.25" customHeight="1">
      <c r="A39" s="62"/>
      <c r="B39" s="62"/>
      <c r="C39" s="62"/>
      <c r="D39" s="62"/>
      <c r="E39" s="62"/>
      <c r="F39" s="96"/>
      <c r="G39" s="14" t="s">
        <v>44</v>
      </c>
      <c r="H39" s="13">
        <v>933</v>
      </c>
      <c r="I39" s="17" t="s">
        <v>40</v>
      </c>
      <c r="J39" s="15" t="s">
        <v>46</v>
      </c>
      <c r="K39" s="54">
        <v>160050069</v>
      </c>
      <c r="L39" s="54">
        <v>244</v>
      </c>
      <c r="M39" s="52">
        <v>99.2</v>
      </c>
      <c r="N39" s="52">
        <v>0</v>
      </c>
      <c r="O39" s="52">
        <v>0</v>
      </c>
      <c r="P39" s="52">
        <v>0</v>
      </c>
      <c r="Q39" s="52">
        <v>0</v>
      </c>
      <c r="R39" s="47">
        <v>0</v>
      </c>
      <c r="S39" s="52">
        <v>0</v>
      </c>
    </row>
    <row r="40" spans="1:19" ht="24" customHeight="1">
      <c r="A40" s="62"/>
      <c r="B40" s="62"/>
      <c r="C40" s="62"/>
      <c r="D40" s="62"/>
      <c r="E40" s="62"/>
      <c r="F40" s="96"/>
      <c r="G40" s="82" t="s">
        <v>39</v>
      </c>
      <c r="H40" s="59">
        <v>935</v>
      </c>
      <c r="I40" s="84" t="s">
        <v>40</v>
      </c>
      <c r="J40" s="64" t="s">
        <v>46</v>
      </c>
      <c r="K40" s="54">
        <v>1600560060</v>
      </c>
      <c r="L40" s="54">
        <v>244</v>
      </c>
      <c r="M40" s="52">
        <v>103.2</v>
      </c>
      <c r="N40" s="52">
        <v>0</v>
      </c>
      <c r="O40" s="52">
        <v>0</v>
      </c>
      <c r="P40" s="52">
        <v>0</v>
      </c>
      <c r="Q40" s="52">
        <v>0</v>
      </c>
      <c r="R40" s="47">
        <v>0</v>
      </c>
      <c r="S40" s="52">
        <v>0</v>
      </c>
    </row>
    <row r="41" spans="1:19" ht="24" customHeight="1">
      <c r="A41" s="63"/>
      <c r="B41" s="63"/>
      <c r="C41" s="63"/>
      <c r="D41" s="63"/>
      <c r="E41" s="63"/>
      <c r="F41" s="83"/>
      <c r="G41" s="83"/>
      <c r="H41" s="63"/>
      <c r="I41" s="63"/>
      <c r="J41" s="63"/>
      <c r="K41" s="54">
        <v>1600560069</v>
      </c>
      <c r="L41" s="55">
        <v>244</v>
      </c>
      <c r="M41" s="52">
        <v>606.79999999999995</v>
      </c>
      <c r="N41" s="52">
        <v>0</v>
      </c>
      <c r="O41" s="52">
        <v>0</v>
      </c>
      <c r="P41" s="52">
        <v>0</v>
      </c>
      <c r="Q41" s="52">
        <v>0</v>
      </c>
      <c r="R41" s="53">
        <v>0</v>
      </c>
      <c r="S41" s="52">
        <v>0</v>
      </c>
    </row>
  </sheetData>
  <mergeCells count="71">
    <mergeCell ref="M2:W2"/>
    <mergeCell ref="M21:M22"/>
    <mergeCell ref="N3:S3"/>
    <mergeCell ref="K4:S4"/>
    <mergeCell ref="A9:S9"/>
    <mergeCell ref="P21:P22"/>
    <mergeCell ref="S21:S22"/>
    <mergeCell ref="N21:N22"/>
    <mergeCell ref="O21:O22"/>
    <mergeCell ref="L21:L22"/>
    <mergeCell ref="A10:XFD10"/>
    <mergeCell ref="A11:S11"/>
    <mergeCell ref="I21:I24"/>
    <mergeCell ref="J5:S5"/>
    <mergeCell ref="J6:S6"/>
    <mergeCell ref="A13:E13"/>
    <mergeCell ref="A37:A41"/>
    <mergeCell ref="B37:B41"/>
    <mergeCell ref="C37:C41"/>
    <mergeCell ref="D37:D41"/>
    <mergeCell ref="E37:E41"/>
    <mergeCell ref="F37:F41"/>
    <mergeCell ref="F26:F36"/>
    <mergeCell ref="G26:G36"/>
    <mergeCell ref="H26:H36"/>
    <mergeCell ref="I26:I36"/>
    <mergeCell ref="G37:G38"/>
    <mergeCell ref="H37:H38"/>
    <mergeCell ref="I37:I38"/>
    <mergeCell ref="J40:J41"/>
    <mergeCell ref="G40:G41"/>
    <mergeCell ref="H40:H41"/>
    <mergeCell ref="I40:I41"/>
    <mergeCell ref="F13:F14"/>
    <mergeCell ref="G13:G14"/>
    <mergeCell ref="H13:L13"/>
    <mergeCell ref="F16:F19"/>
    <mergeCell ref="J37:J38"/>
    <mergeCell ref="J21:J24"/>
    <mergeCell ref="J34:J36"/>
    <mergeCell ref="K26:K28"/>
    <mergeCell ref="L26:L28"/>
    <mergeCell ref="J26:J33"/>
    <mergeCell ref="F21:F24"/>
    <mergeCell ref="G21:G24"/>
    <mergeCell ref="A16:A19"/>
    <mergeCell ref="B16:B19"/>
    <mergeCell ref="C16:C19"/>
    <mergeCell ref="D16:D19"/>
    <mergeCell ref="E16:E19"/>
    <mergeCell ref="M13:S13"/>
    <mergeCell ref="R21:R22"/>
    <mergeCell ref="R26:R27"/>
    <mergeCell ref="S26:S28"/>
    <mergeCell ref="M26:M28"/>
    <mergeCell ref="N26:N28"/>
    <mergeCell ref="O26:O28"/>
    <mergeCell ref="P26:P28"/>
    <mergeCell ref="Q21:Q22"/>
    <mergeCell ref="Q26:Q28"/>
    <mergeCell ref="H21:H24"/>
    <mergeCell ref="A26:A36"/>
    <mergeCell ref="B26:B36"/>
    <mergeCell ref="C26:C36"/>
    <mergeCell ref="D26:D36"/>
    <mergeCell ref="E26:E36"/>
    <mergeCell ref="A21:A24"/>
    <mergeCell ref="B21:B24"/>
    <mergeCell ref="C21:C24"/>
    <mergeCell ref="D21:D24"/>
    <mergeCell ref="E21:E24"/>
  </mergeCells>
  <pageMargins left="0.11811023622047245" right="0.11811023622047245" top="0.35433070866141736" bottom="0.35433070866141736" header="0.51181102362204722" footer="0.51181102362204722"/>
  <pageSetup paperSize="9" scale="67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Экспорт</dc:title>
  <dc:subject>Экспорт</dc:subject>
  <dc:creator>Expert</dc:creator>
  <cp:lastModifiedBy>User</cp:lastModifiedBy>
  <cp:revision>0</cp:revision>
  <cp:lastPrinted>2020-02-28T07:00:03Z</cp:lastPrinted>
  <dcterms:created xsi:type="dcterms:W3CDTF">2015-02-16T14:03:58Z</dcterms:created>
  <dcterms:modified xsi:type="dcterms:W3CDTF">2020-10-23T05:33:34Z</dcterms:modified>
  <dc:language>ru-RU</dc:language>
</cp:coreProperties>
</file>